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endhomelessnesswinnipeg.sharepoint.com/Shared Documents/2025-2028 CFPs/Housing Services/"/>
    </mc:Choice>
  </mc:AlternateContent>
  <xr:revisionPtr revIDLastSave="637" documentId="8_{E1D82076-9599-4C7F-BAD3-8EF96B3BED40}" xr6:coauthVersionLast="47" xr6:coauthVersionMax="47" xr10:uidLastSave="{C238A404-7261-4AFA-8CE9-D416C4F01D0F}"/>
  <bookViews>
    <workbookView xWindow="-108" yWindow="-108" windowWidth="23256" windowHeight="12576" xr2:uid="{955ADAC0-B526-4E0C-943C-4B34147AAA4F}"/>
  </bookViews>
  <sheets>
    <sheet name="Wage Calculation" sheetId="2" r:id="rId1"/>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'Wage Calculation'!$B$1:$T$35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2" l="1"/>
  <c r="K21" i="2"/>
  <c r="K22" i="2"/>
  <c r="K23" i="2"/>
  <c r="K19" i="2"/>
  <c r="K9" i="2"/>
  <c r="K10" i="2"/>
  <c r="K11" i="2"/>
  <c r="K12" i="2"/>
  <c r="K8" i="2"/>
  <c r="P24" i="2"/>
  <c r="O24" i="2"/>
  <c r="M20" i="2"/>
  <c r="M19" i="2"/>
  <c r="M21" i="2"/>
  <c r="M22" i="2"/>
  <c r="M23" i="2"/>
  <c r="L20" i="2"/>
  <c r="L21" i="2"/>
  <c r="L22" i="2"/>
  <c r="L23" i="2"/>
  <c r="L19" i="2"/>
  <c r="K24" i="2"/>
  <c r="J20" i="2"/>
  <c r="J21" i="2"/>
  <c r="J22" i="2"/>
  <c r="J23" i="2"/>
  <c r="J19" i="2"/>
  <c r="J24" i="2" s="1"/>
  <c r="I19" i="2"/>
  <c r="G19" i="2"/>
  <c r="E19" i="2"/>
  <c r="S8" i="2"/>
  <c r="N8" i="2"/>
  <c r="T8" i="2" s="1"/>
  <c r="J8" i="2"/>
  <c r="I8" i="2"/>
  <c r="G8" i="2"/>
  <c r="E10" i="2"/>
  <c r="E9" i="2"/>
  <c r="E8" i="2"/>
  <c r="E23" i="2"/>
  <c r="G23" i="2" s="1"/>
  <c r="E22" i="2"/>
  <c r="G22" i="2" s="1"/>
  <c r="E21" i="2"/>
  <c r="G21" i="2" s="1"/>
  <c r="E20" i="2"/>
  <c r="G20" i="2" s="1"/>
  <c r="I20" i="2" l="1"/>
  <c r="I21" i="2"/>
  <c r="I22" i="2"/>
  <c r="I23" i="2"/>
  <c r="E11" i="2"/>
  <c r="E12" i="2"/>
  <c r="L8" i="2" l="1"/>
  <c r="R22" i="2"/>
  <c r="Q22" i="2"/>
  <c r="P22" i="2"/>
  <c r="O22" i="2"/>
  <c r="I24" i="2"/>
  <c r="R19" i="2"/>
  <c r="R20" i="2"/>
  <c r="Q20" i="2"/>
  <c r="P20" i="2"/>
  <c r="O20" i="2"/>
  <c r="N20" i="2"/>
  <c r="P23" i="2"/>
  <c r="O23" i="2"/>
  <c r="R23" i="2"/>
  <c r="Q23" i="2"/>
  <c r="R21" i="2"/>
  <c r="Q21" i="2"/>
  <c r="O21" i="2"/>
  <c r="P21" i="2"/>
  <c r="G10" i="2"/>
  <c r="I10" i="2" s="1"/>
  <c r="G11" i="2"/>
  <c r="J11" i="2" s="1"/>
  <c r="G12" i="2"/>
  <c r="I12" i="2" s="1"/>
  <c r="G9" i="2"/>
  <c r="I9" i="2" s="1"/>
  <c r="N19" i="2" l="1"/>
  <c r="T19" i="2" s="1"/>
  <c r="M8" i="2"/>
  <c r="R8" i="2"/>
  <c r="N22" i="2"/>
  <c r="N23" i="2"/>
  <c r="S23" i="2"/>
  <c r="S22" i="2"/>
  <c r="J10" i="2"/>
  <c r="S21" i="2"/>
  <c r="N21" i="2"/>
  <c r="T21" i="2" s="1"/>
  <c r="I13" i="2"/>
  <c r="L24" i="2"/>
  <c r="M24" i="2"/>
  <c r="Q24" i="2"/>
  <c r="S20" i="2"/>
  <c r="T20" i="2" s="1"/>
  <c r="S19" i="2"/>
  <c r="R24" i="2"/>
  <c r="O12" i="2"/>
  <c r="I11" i="2"/>
  <c r="R11" i="2" s="1"/>
  <c r="L10" i="2"/>
  <c r="P10" i="2"/>
  <c r="R10" i="2"/>
  <c r="O10" i="2"/>
  <c r="Q10" i="2"/>
  <c r="M10" i="2"/>
  <c r="J9" i="2"/>
  <c r="J13" i="2" s="1"/>
  <c r="J12" i="2"/>
  <c r="M12" i="2"/>
  <c r="P12" i="2"/>
  <c r="L12" i="2"/>
  <c r="R12" i="2"/>
  <c r="Q12" i="2"/>
  <c r="Q11" i="2"/>
  <c r="M9" i="2"/>
  <c r="L9" i="2"/>
  <c r="Q9" i="2"/>
  <c r="R9" i="2"/>
  <c r="P9" i="2"/>
  <c r="O9" i="2"/>
  <c r="N24" i="2" l="1"/>
  <c r="L11" i="2"/>
  <c r="K13" i="2"/>
  <c r="M11" i="2"/>
  <c r="O11" i="2"/>
  <c r="O13" i="2" s="1"/>
  <c r="P11" i="2"/>
  <c r="P13" i="2" s="1"/>
  <c r="M13" i="2"/>
  <c r="R13" i="2"/>
  <c r="L13" i="2"/>
  <c r="S9" i="2"/>
  <c r="T23" i="2"/>
  <c r="S24" i="2"/>
  <c r="N10" i="2"/>
  <c r="N12" i="2"/>
  <c r="T22" i="2"/>
  <c r="Q13" i="2"/>
  <c r="N9" i="2"/>
  <c r="T9" i="2" s="1"/>
  <c r="S12" i="2"/>
  <c r="S11" i="2"/>
  <c r="N11" i="2"/>
  <c r="S10" i="2"/>
  <c r="T11" i="2" l="1"/>
  <c r="T12" i="2"/>
  <c r="T10" i="2"/>
  <c r="S13" i="2"/>
  <c r="N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Heidi Rara</author>
  </authors>
  <commentList>
    <comment ref="E5" authorId="0" shapeId="0" xr:uid="{0D44A617-5DA4-47E6-91A7-ED0BFBF39157}">
      <text>
        <r>
          <rPr>
            <sz val="9"/>
            <color indexed="81"/>
            <rFont val="Tahoma"/>
            <charset val="1"/>
          </rPr>
          <t xml:space="preserve">
Enter funding fiscal year.
</t>
        </r>
      </text>
    </comment>
    <comment ref="F6" authorId="0" shapeId="0" xr:uid="{2E8F74EB-24F2-4824-B815-124F2B315692}">
      <text>
        <r>
          <rPr>
            <sz val="9"/>
            <color indexed="81"/>
            <rFont val="Tahoma"/>
            <family val="2"/>
          </rPr>
          <t xml:space="preserve">
Enter the FTE from 0.00 to 1.0</t>
        </r>
      </text>
    </comment>
    <comment ref="H6" authorId="0" shapeId="0" xr:uid="{F6E48997-3F8E-4AF3-B20F-658163BBEE9B}">
      <text>
        <r>
          <rPr>
            <sz val="9"/>
            <color indexed="81"/>
            <rFont val="Tahoma"/>
            <family val="2"/>
          </rPr>
          <t xml:space="preserve">
Enter hourly pay rate.</t>
        </r>
      </text>
    </comment>
    <comment ref="O6" authorId="0" shapeId="0" xr:uid="{5E5A6856-ACE3-4712-ABA0-F557235F6E82}">
      <text>
        <r>
          <rPr>
            <sz val="9"/>
            <color indexed="81"/>
            <rFont val="Tahoma"/>
            <family val="2"/>
          </rPr>
          <t xml:space="preserve">
Enter benefit type (e.g.: health, dental, LTD, etc.).</t>
        </r>
      </text>
    </comment>
    <comment ref="P6" authorId="0" shapeId="0" xr:uid="{50623D90-74A1-44A5-A5F5-4872A14E08E4}">
      <text>
        <r>
          <rPr>
            <sz val="9"/>
            <color indexed="81"/>
            <rFont val="Tahoma"/>
            <family val="2"/>
          </rPr>
          <t xml:space="preserve">
Enter benefit type (e.g.: health, dental, LTD, etc.).</t>
        </r>
      </text>
    </comment>
    <comment ref="Q6" authorId="0" shapeId="0" xr:uid="{4BAB02CA-B972-4D82-91BF-9E82859D3B93}">
      <text>
        <r>
          <rPr>
            <sz val="9"/>
            <color indexed="81"/>
            <rFont val="Tahoma"/>
            <family val="2"/>
          </rPr>
          <t xml:space="preserve">
Enter benefit type (e.g.: health, dental, LTD, etc.).</t>
        </r>
      </text>
    </comment>
    <comment ref="R6" authorId="0" shapeId="0" xr:uid="{3B45B970-D454-45A1-9298-658681E76510}">
      <text>
        <r>
          <rPr>
            <sz val="9"/>
            <color indexed="81"/>
            <rFont val="Tahoma"/>
            <family val="2"/>
          </rPr>
          <t xml:space="preserve">
Enter benefit type (e.g.: health, dental, LTD, etc.).</t>
        </r>
      </text>
    </comment>
    <comment ref="C7" authorId="0" shapeId="0" xr:uid="{EE340B37-65B9-4548-B400-4E9D1EEA7C97}">
      <text>
        <r>
          <rPr>
            <sz val="9"/>
            <color indexed="81"/>
            <rFont val="Tahoma"/>
            <family val="2"/>
          </rPr>
          <t xml:space="preserve">Instructions
1. Enter weekly hours in column D 
2. Enter hourly rate in column H
3. Enter FTE (0.00 to 1.0) in column F
4. Enter CPP Rate in cell J7
5. Enter EI Rate in cell K7
6. Enter WCB Rate in cell L7
7. Enter Payroll Tax in cell M7 if applicable
8. Enter the type of benefit (e.g.: dental, health, etc.) in cells O6 to R6 
9. Enter eligible benefit rates in cells O7 to R7
</t>
        </r>
      </text>
    </comment>
    <comment ref="D7" authorId="0" shapeId="0" xr:uid="{5B1A6E63-A48F-4123-AC7B-144A8203E442}">
      <text>
        <r>
          <rPr>
            <sz val="9"/>
            <color indexed="81"/>
            <rFont val="Tahoma"/>
            <family val="2"/>
          </rPr>
          <t xml:space="preserve">
Enter weekly hours.</t>
        </r>
      </text>
    </comment>
    <comment ref="J7" authorId="0" shapeId="0" xr:uid="{71784A32-DE52-4E62-B10C-EE45256438A2}">
      <text>
        <r>
          <rPr>
            <sz val="9"/>
            <color indexed="81"/>
            <rFont val="Tahoma"/>
            <family val="2"/>
          </rPr>
          <t xml:space="preserve">
Enter current CPP rate and update formula if necessary.</t>
        </r>
      </text>
    </comment>
    <comment ref="K7" authorId="0" shapeId="0" xr:uid="{CFC0E45F-F99D-4B0F-8601-4AD0D11241F3}">
      <text>
        <r>
          <rPr>
            <sz val="9"/>
            <color indexed="81"/>
            <rFont val="Tahoma"/>
            <family val="2"/>
          </rPr>
          <t xml:space="preserve">
Enter current EI rates and update formula if necessary.</t>
        </r>
      </text>
    </comment>
    <comment ref="L7" authorId="0" shapeId="0" xr:uid="{AB79CBE7-A2CA-4A6D-AAE3-1A9559E4E920}">
      <text>
        <r>
          <rPr>
            <sz val="9"/>
            <color indexed="81"/>
            <rFont val="Tahoma"/>
            <family val="2"/>
          </rPr>
          <t xml:space="preserve">
Enter current WCB rate and update formula if necessary.</t>
        </r>
      </text>
    </comment>
    <comment ref="M7" authorId="0" shapeId="0" xr:uid="{08192667-45BF-49E9-9075-B1DBB23025B4}">
      <text>
        <r>
          <rPr>
            <sz val="9"/>
            <color indexed="81"/>
            <rFont val="Tahoma"/>
            <family val="2"/>
          </rPr>
          <t xml:space="preserve">
Enter current payroll tax rates and update formula if necessary.</t>
        </r>
      </text>
    </comment>
    <comment ref="O7" authorId="0" shapeId="0" xr:uid="{8A6AE81D-3C82-4BC7-B050-D57C323C573F}">
      <text>
        <r>
          <rPr>
            <sz val="9"/>
            <color indexed="81"/>
            <rFont val="Tahoma"/>
            <family val="2"/>
          </rPr>
          <t xml:space="preserve">
Enter benefit rate and provide calculation.</t>
        </r>
      </text>
    </comment>
    <comment ref="P7" authorId="0" shapeId="0" xr:uid="{1BFCF6D5-3E75-4DC5-BB58-A797FABA7A1D}">
      <text>
        <r>
          <rPr>
            <sz val="9"/>
            <color indexed="81"/>
            <rFont val="Tahoma"/>
            <family val="2"/>
          </rPr>
          <t xml:space="preserve">
Enter benefit rate and provide calculation.</t>
        </r>
      </text>
    </comment>
    <comment ref="Q7" authorId="0" shapeId="0" xr:uid="{18850080-0FCE-4EFD-B511-CF4CE77BC21B}">
      <text>
        <r>
          <rPr>
            <sz val="9"/>
            <color indexed="81"/>
            <rFont val="Tahoma"/>
            <family val="2"/>
          </rPr>
          <t>Enter benefit rate and provide calculation.</t>
        </r>
      </text>
    </comment>
    <comment ref="R7" authorId="0" shapeId="0" xr:uid="{A2F3B3FB-1ECB-4BF7-B6C6-0037DBBA9E6F}">
      <text>
        <r>
          <rPr>
            <sz val="9"/>
            <color indexed="81"/>
            <rFont val="Tahoma"/>
            <family val="2"/>
          </rPr>
          <t>Enter benefit rate and provide calculation.</t>
        </r>
      </text>
    </comment>
    <comment ref="T8" authorId="0" shapeId="0" xr:uid="{3E3003D1-ED31-4444-BF04-7BAEA3DD1BC9}">
      <text>
        <r>
          <rPr>
            <sz val="9"/>
            <color indexed="81"/>
            <rFont val="Avenir Next LT Pro"/>
            <family val="2"/>
          </rPr>
          <t xml:space="preserve">The wages calculated in these cells </t>
        </r>
        <r>
          <rPr>
            <b/>
            <sz val="9"/>
            <color indexed="81"/>
            <rFont val="Avenir Next LT Pro"/>
            <family val="2"/>
          </rPr>
          <t>must</t>
        </r>
        <r>
          <rPr>
            <sz val="9"/>
            <color indexed="81"/>
            <rFont val="Avenir Next LT Pro"/>
            <family val="2"/>
          </rPr>
          <t xml:space="preserve"> match the wages listed in the Budget Form.</t>
        </r>
      </text>
    </comment>
    <comment ref="E16" authorId="0" shapeId="0" xr:uid="{F50F4877-608A-4DD0-920E-304D23951BB9}">
      <text>
        <r>
          <rPr>
            <sz val="9"/>
            <color indexed="81"/>
            <rFont val="Tahoma"/>
            <charset val="1"/>
          </rPr>
          <t xml:space="preserve">
Enter funding fiscal year.
</t>
        </r>
      </text>
    </comment>
    <comment ref="F17" authorId="0" shapeId="0" xr:uid="{4AF0F91E-3932-4362-9EA3-13AB7FD050D7}">
      <text>
        <r>
          <rPr>
            <sz val="9"/>
            <color indexed="81"/>
            <rFont val="Tahoma"/>
            <family val="2"/>
          </rPr>
          <t xml:space="preserve">
Enter the FTE from 0.00 to 1.0</t>
        </r>
      </text>
    </comment>
    <comment ref="H17" authorId="0" shapeId="0" xr:uid="{5B03CB5C-CE24-449B-AFBD-315F84DAF6B1}">
      <text>
        <r>
          <rPr>
            <sz val="9"/>
            <color indexed="81"/>
            <rFont val="Tahoma"/>
            <family val="2"/>
          </rPr>
          <t xml:space="preserve">
Enter hourly pay rate.</t>
        </r>
      </text>
    </comment>
    <comment ref="O17" authorId="0" shapeId="0" xr:uid="{103F0861-DBD8-4037-A4BA-3795BFC01F53}">
      <text>
        <r>
          <rPr>
            <sz val="9"/>
            <color indexed="81"/>
            <rFont val="Tahoma"/>
            <family val="2"/>
          </rPr>
          <t>Enter benefit type (e.g.: health, dental, LTD, etc.).</t>
        </r>
      </text>
    </comment>
    <comment ref="P17" authorId="0" shapeId="0" xr:uid="{03A200AA-E52E-41DA-A609-793966D46428}">
      <text>
        <r>
          <rPr>
            <sz val="9"/>
            <color indexed="81"/>
            <rFont val="Tahoma"/>
            <family val="2"/>
          </rPr>
          <t>Enter benefit type (e.g.: health, dental, LTD, etc.).</t>
        </r>
      </text>
    </comment>
    <comment ref="Q17" authorId="0" shapeId="0" xr:uid="{CC742804-A0D7-4057-8B79-017FD91BAF4F}">
      <text>
        <r>
          <rPr>
            <sz val="9"/>
            <color indexed="81"/>
            <rFont val="Tahoma"/>
            <family val="2"/>
          </rPr>
          <t>Enter benefit type (e.g.: health, dental, LTD, etc.).</t>
        </r>
      </text>
    </comment>
    <comment ref="R17" authorId="0" shapeId="0" xr:uid="{2741480F-C9C8-4024-84DD-4E9BA136F8BB}">
      <text>
        <r>
          <rPr>
            <sz val="9"/>
            <color indexed="81"/>
            <rFont val="Tahoma"/>
            <family val="2"/>
          </rPr>
          <t>Enter benefit type (e.g.: health, dental, LTD, etc.).</t>
        </r>
      </text>
    </comment>
    <comment ref="C18" authorId="0" shapeId="0" xr:uid="{9DF5E880-DA5C-42EE-B1D5-F7E7EE8957BF}">
      <text>
        <r>
          <rPr>
            <sz val="9"/>
            <color indexed="81"/>
            <rFont val="Tahoma"/>
            <family val="2"/>
          </rPr>
          <t xml:space="preserve">Instructions
1. Enter weekly hours in column D 
2. Enter hourly rate in column H
3. Enter FTE (0.00 to 1.0) in column F
4. Enter CPP Rate in cell J7
5. Enter EI Rate in cell K7
6. Enter WCB Rate in cell L7
7. Enter Payroll Tax in cell M7 if applicable
8. Enter the type of benefit (e.g.: dental, health, etc.) in cells O6 to R6 
9. Enter eligible benefit rates in cells O7 to R7
</t>
        </r>
      </text>
    </comment>
    <comment ref="D18" authorId="0" shapeId="0" xr:uid="{355627D1-C6A3-423C-8F64-8EE9F1FE6E62}">
      <text>
        <r>
          <rPr>
            <sz val="9"/>
            <color indexed="81"/>
            <rFont val="Tahoma"/>
            <family val="2"/>
          </rPr>
          <t xml:space="preserve">
Enter weekly hours.</t>
        </r>
      </text>
    </comment>
    <comment ref="J18" authorId="0" shapeId="0" xr:uid="{4CC53EBA-4E22-49AF-B352-3D7D03D16AF6}">
      <text>
        <r>
          <rPr>
            <sz val="9"/>
            <color indexed="81"/>
            <rFont val="Tahoma"/>
            <family val="2"/>
          </rPr>
          <t xml:space="preserve">
Enter current CPP rate and update formula if necessary.</t>
        </r>
      </text>
    </comment>
    <comment ref="K18" authorId="0" shapeId="0" xr:uid="{CB52D410-CDC2-4A46-802A-08D425E0BB18}">
      <text>
        <r>
          <rPr>
            <sz val="9"/>
            <color indexed="81"/>
            <rFont val="Tahoma"/>
            <family val="2"/>
          </rPr>
          <t xml:space="preserve">
Enter current EI rates and update formula if necessary.</t>
        </r>
      </text>
    </comment>
    <comment ref="L18" authorId="0" shapeId="0" xr:uid="{3B214BD5-0742-420B-8C77-1115A7830572}">
      <text>
        <r>
          <rPr>
            <sz val="9"/>
            <color indexed="81"/>
            <rFont val="Tahoma"/>
            <family val="2"/>
          </rPr>
          <t xml:space="preserve">
Enter current WCB rate and update formula if necessary.</t>
        </r>
      </text>
    </comment>
    <comment ref="M18" authorId="0" shapeId="0" xr:uid="{51D08909-FC2E-4A2B-BAA9-EFF2D0ADCA21}">
      <text>
        <r>
          <rPr>
            <sz val="9"/>
            <color indexed="81"/>
            <rFont val="Tahoma"/>
            <family val="2"/>
          </rPr>
          <t xml:space="preserve">
Enter current payroll tax rates and update formula if necessary.</t>
        </r>
      </text>
    </comment>
    <comment ref="O18" authorId="0" shapeId="0" xr:uid="{64439165-9B94-474D-B6A5-616BFB2B4A2B}">
      <text>
        <r>
          <rPr>
            <sz val="9"/>
            <color indexed="81"/>
            <rFont val="Tahoma"/>
            <family val="2"/>
          </rPr>
          <t>Enter benefit rate and provide calculation.</t>
        </r>
      </text>
    </comment>
    <comment ref="P18" authorId="0" shapeId="0" xr:uid="{C18DB85C-1A1D-4AD8-A497-AAF3FB7CE9D9}">
      <text>
        <r>
          <rPr>
            <sz val="9"/>
            <color indexed="81"/>
            <rFont val="Tahoma"/>
            <family val="2"/>
          </rPr>
          <t>Enter benefit rate and provide calculation.</t>
        </r>
      </text>
    </comment>
    <comment ref="Q18" authorId="0" shapeId="0" xr:uid="{175F0F4B-0361-43C7-9508-C49DAB50ABAD}">
      <text>
        <r>
          <rPr>
            <sz val="9"/>
            <color indexed="81"/>
            <rFont val="Tahoma"/>
            <family val="2"/>
          </rPr>
          <t>Enter benefit rate and provide calculation.</t>
        </r>
      </text>
    </comment>
    <comment ref="R18" authorId="0" shapeId="0" xr:uid="{1D0685AF-E700-452D-99CD-0DB9EDBC1875}">
      <text>
        <r>
          <rPr>
            <sz val="9"/>
            <color indexed="81"/>
            <rFont val="Tahoma"/>
            <family val="2"/>
          </rPr>
          <t>Enter benefit rate and provide calculation.</t>
        </r>
      </text>
    </comment>
    <comment ref="T19" authorId="0" shapeId="0" xr:uid="{A59AB10A-6403-40AA-AEE9-ACE6FB7DC832}">
      <text>
        <r>
          <rPr>
            <sz val="9"/>
            <color indexed="81"/>
            <rFont val="Avenir Next LT Pro"/>
            <family val="2"/>
          </rPr>
          <t xml:space="preserve">The wages calculated in these cells </t>
        </r>
        <r>
          <rPr>
            <b/>
            <sz val="9"/>
            <color indexed="81"/>
            <rFont val="Avenir Next LT Pro"/>
            <family val="2"/>
          </rPr>
          <t>must</t>
        </r>
        <r>
          <rPr>
            <sz val="9"/>
            <color indexed="81"/>
            <rFont val="Avenir Next LT Pro"/>
            <family val="2"/>
          </rPr>
          <t xml:space="preserve"> match the wages listed in the Budget Form.</t>
        </r>
      </text>
    </comment>
  </commentList>
</comments>
</file>

<file path=xl/sharedStrings.xml><?xml version="1.0" encoding="utf-8"?>
<sst xmlns="http://schemas.openxmlformats.org/spreadsheetml/2006/main" count="51" uniqueCount="29">
  <si>
    <t>CALL FOR PROPOSALS
WAGE SUMMARY DOCUMENT</t>
  </si>
  <si>
    <t>Legal Name of Organization:</t>
  </si>
  <si>
    <t>Project name:</t>
  </si>
  <si>
    <t>Fiscal Year</t>
  </si>
  <si>
    <t>2025-2026</t>
  </si>
  <si>
    <t>MERCs</t>
  </si>
  <si>
    <t>BENEFITS</t>
  </si>
  <si>
    <t>GRAND TOTAL</t>
  </si>
  <si>
    <t>FTE</t>
  </si>
  <si>
    <t>Hours</t>
  </si>
  <si>
    <t>Hourly Pay Rate</t>
  </si>
  <si>
    <t>Wages</t>
  </si>
  <si>
    <t>CPP @</t>
  </si>
  <si>
    <t>EI @</t>
  </si>
  <si>
    <t>WCB @</t>
  </si>
  <si>
    <t>Payroll Tax</t>
  </si>
  <si>
    <t>TOTAL MERCS</t>
  </si>
  <si>
    <t>Benefit 1</t>
  </si>
  <si>
    <t>Benefit 2</t>
  </si>
  <si>
    <t>Benefit 3</t>
  </si>
  <si>
    <t>Benefit 4</t>
  </si>
  <si>
    <t>TOTAL BENEFITS</t>
  </si>
  <si>
    <t>Project Delivery Staff</t>
  </si>
  <si>
    <t>Position Title</t>
  </si>
  <si>
    <t>Weekly Hours</t>
  </si>
  <si>
    <t>Annual Hours
(52 weeks)</t>
  </si>
  <si>
    <t>Total Project Delivery Wages</t>
  </si>
  <si>
    <t>Administrative Staff</t>
  </si>
  <si>
    <t>Total Administrative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</si>
</sst>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_(&quot;$&quot;* #,##0_);_(&quot;$&quot;* \(#,##0\);_(&quot;$&quot;* &quot;-&quot;_);_(@_)"/>
    <numFmt numFmtId="165" formatCode="_(&quot;$&quot;* #,##0.00_);_(&quot;$&quot;* \(#,##0.00\);_(&quot;$&quot;* &quot;-&quot;??_);_(@_)"/>
    <numFmt numFmtId="166" formatCode="_(* #,##0_);_(* \(#,##0\);_(* &quot;-&quot;??_);_(@_)"/>
    <numFmt numFmtId="167" formatCode="_-* #,##0_-;\-* #,##0_-;_-* &quot;-&quot;??_-;_-@_-"/>
    <numFmt numFmtId="168" formatCode="0.0"/>
  </numFmts>
  <fonts count="10" x14ac:knownFonts="1">
    <font>
      <sz val="11"/>
      <color theme="1"/>
      <name val="Calibri"/>
      <family val="2"/>
      <scheme val="minor"/>
    </font>
    <font>
      <sz val="11"/>
      <color theme="1"/>
      <name val="Calibri"/>
      <family val="2"/>
      <scheme val="minor"/>
    </font>
    <font>
      <sz val="11"/>
      <color theme="1"/>
      <name val="Avenir Next LT Pro"/>
      <family val="2"/>
    </font>
    <font>
      <b/>
      <sz val="14"/>
      <color theme="1"/>
      <name val="Avenir Next LT Pro"/>
      <family val="2"/>
    </font>
    <font>
      <b/>
      <sz val="11"/>
      <color theme="1"/>
      <name val="Avenir Next LT Pro"/>
      <family val="2"/>
    </font>
    <font>
      <sz val="8"/>
      <name val="Calibri"/>
      <family val="2"/>
      <scheme val="minor"/>
    </font>
    <font>
      <sz val="9"/>
      <color indexed="81"/>
      <name val="Tahoma"/>
      <family val="2"/>
    </font>
    <font>
      <sz val="9"/>
      <color indexed="81"/>
      <name val="Avenir Next LT Pro"/>
      <family val="2"/>
    </font>
    <font>
      <b/>
      <sz val="9"/>
      <color indexed="81"/>
      <name val="Avenir Next LT Pro"/>
      <family val="2"/>
    </font>
    <font>
      <sz val="9"/>
      <color indexed="81"/>
      <name val="Tahoma"/>
      <charset val="1"/>
    </font>
  </fonts>
  <fills count="6">
    <fill>
      <patternFill patternType="none"/>
    </fill>
    <fill>
      <patternFill patternType="gray125"/>
    </fill>
    <fill>
      <patternFill patternType="solid">
        <fgColor rgb="FFE1B728"/>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CCCC"/>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op>
      <bottom style="thin">
        <color theme="1" tint="0.499984740745262"/>
      </bottom>
      <diagonal/>
    </border>
    <border>
      <left style="thin">
        <color theme="1" tint="0.499984740745262"/>
      </left>
      <right style="medium">
        <color theme="1"/>
      </right>
      <top style="medium">
        <color theme="1"/>
      </top>
      <bottom style="thin">
        <color theme="1" tint="0.499984740745262"/>
      </bottom>
      <diagonal/>
    </border>
    <border>
      <left style="thin">
        <color theme="1" tint="0.499984740745262"/>
      </left>
      <right style="medium">
        <color theme="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bottom>
      <diagonal/>
    </border>
    <border>
      <left style="thin">
        <color theme="1" tint="0.499984740745262"/>
      </left>
      <right style="medium">
        <color theme="1"/>
      </right>
      <top style="thin">
        <color theme="1" tint="0.499984740745262"/>
      </top>
      <bottom style="medium">
        <color theme="1"/>
      </bottom>
      <diagonal/>
    </border>
    <border>
      <left style="medium">
        <color theme="1"/>
      </left>
      <right style="medium">
        <color theme="1"/>
      </right>
      <top style="thin">
        <color theme="1" tint="0.499984740745262"/>
      </top>
      <bottom style="thin">
        <color theme="1" tint="0.499984740745262"/>
      </bottom>
      <diagonal/>
    </border>
    <border>
      <left style="medium">
        <color theme="1"/>
      </left>
      <right style="medium">
        <color theme="1"/>
      </right>
      <top style="thin">
        <color theme="1" tint="0.499984740745262"/>
      </top>
      <bottom style="medium">
        <color theme="1"/>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medium">
        <color theme="1"/>
      </top>
      <bottom style="double">
        <color theme="1"/>
      </bottom>
      <diagonal/>
    </border>
    <border>
      <left style="medium">
        <color theme="1"/>
      </left>
      <right style="medium">
        <color theme="1"/>
      </right>
      <top style="medium">
        <color theme="1"/>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medium">
        <color theme="1"/>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medium">
        <color theme="1"/>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double">
        <color theme="1"/>
      </bottom>
      <diagonal/>
    </border>
    <border>
      <left style="medium">
        <color indexed="64"/>
      </left>
      <right style="thin">
        <color theme="1" tint="0.499984740745262"/>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s>
  <cellStyleXfs count="4">
    <xf numFmtId="0" fontId="0" fillId="0" borderId="0"/>
    <xf numFmtId="165" fontId="1" fillId="0" borderId="0" applyFont="0" applyFill="0" applyBorder="0" applyAlignment="0" applyProtection="0"/>
    <xf numFmtId="0" fontId="1" fillId="0" borderId="0"/>
    <xf numFmtId="9" fontId="1" fillId="0" borderId="0" applyFont="0" applyFill="0" applyBorder="0" applyAlignment="0" applyProtection="0"/>
  </cellStyleXfs>
  <cellXfs count="75">
    <xf numFmtId="0" fontId="0" fillId="0" borderId="0" xfId="0"/>
    <xf numFmtId="0" fontId="4" fillId="3" borderId="3" xfId="2" applyFont="1" applyFill="1" applyBorder="1" applyAlignment="1" applyProtection="1">
      <alignment horizontal="center" vertical="center"/>
      <protection locked="0"/>
    </xf>
    <xf numFmtId="9" fontId="4" fillId="3" borderId="3" xfId="3" applyFont="1" applyFill="1" applyBorder="1" applyAlignment="1" applyProtection="1">
      <alignment horizontal="center" vertical="center"/>
      <protection locked="0"/>
    </xf>
    <xf numFmtId="0" fontId="2" fillId="0" borderId="3" xfId="2" applyFont="1" applyBorder="1" applyAlignment="1" applyProtection="1">
      <alignment horizontal="left" vertical="center" wrapText="1"/>
      <protection locked="0"/>
    </xf>
    <xf numFmtId="2" fontId="2" fillId="0" borderId="3" xfId="2" applyNumberFormat="1" applyFont="1" applyBorder="1" applyAlignment="1" applyProtection="1">
      <alignment horizontal="center" vertical="center"/>
      <protection locked="0"/>
    </xf>
    <xf numFmtId="44" fontId="2" fillId="0" borderId="3" xfId="2" applyNumberFormat="1" applyFont="1" applyBorder="1" applyAlignment="1" applyProtection="1">
      <alignment horizontal="center" vertical="center"/>
      <protection locked="0"/>
    </xf>
    <xf numFmtId="44" fontId="2" fillId="0" borderId="3" xfId="1" applyNumberFormat="1" applyFont="1" applyFill="1" applyBorder="1" applyAlignment="1" applyProtection="1">
      <alignment horizontal="center" vertical="center"/>
      <protection locked="0"/>
    </xf>
    <xf numFmtId="44" fontId="2" fillId="0" borderId="8" xfId="1" applyNumberFormat="1" applyFont="1" applyFill="1" applyBorder="1" applyAlignment="1" applyProtection="1">
      <alignment horizontal="center" vertical="center"/>
      <protection locked="0"/>
    </xf>
    <xf numFmtId="44" fontId="4" fillId="5" borderId="10" xfId="1" applyNumberFormat="1" applyFont="1" applyFill="1" applyBorder="1" applyAlignment="1" applyProtection="1">
      <alignment horizontal="center" vertical="center"/>
    </xf>
    <xf numFmtId="44" fontId="4" fillId="5" borderId="11" xfId="1" applyNumberFormat="1" applyFont="1" applyFill="1" applyBorder="1" applyAlignment="1" applyProtection="1">
      <alignment horizontal="center" vertical="center"/>
    </xf>
    <xf numFmtId="44" fontId="4" fillId="3" borderId="18" xfId="1" applyNumberFormat="1" applyFont="1" applyFill="1" applyBorder="1" applyAlignment="1" applyProtection="1">
      <alignment horizontal="center" vertical="center"/>
    </xf>
    <xf numFmtId="44" fontId="4" fillId="0" borderId="14" xfId="1" applyNumberFormat="1" applyFont="1" applyFill="1" applyBorder="1" applyAlignment="1" applyProtection="1">
      <alignment horizontal="center" vertical="center"/>
    </xf>
    <xf numFmtId="164" fontId="2" fillId="0" borderId="0" xfId="1" applyNumberFormat="1" applyFont="1" applyFill="1" applyBorder="1" applyAlignment="1" applyProtection="1">
      <alignment horizontal="center" vertical="center"/>
    </xf>
    <xf numFmtId="44" fontId="2" fillId="4" borderId="3" xfId="1" applyNumberFormat="1" applyFont="1" applyFill="1" applyBorder="1" applyAlignment="1" applyProtection="1">
      <alignment horizontal="center" vertical="center"/>
    </xf>
    <xf numFmtId="44" fontId="2" fillId="4" borderId="7" xfId="1" applyNumberFormat="1" applyFont="1" applyFill="1" applyBorder="1" applyAlignment="1" applyProtection="1">
      <alignment horizontal="center" vertical="center"/>
    </xf>
    <xf numFmtId="44" fontId="2" fillId="4" borderId="9" xfId="1" applyNumberFormat="1" applyFont="1" applyFill="1" applyBorder="1" applyAlignment="1" applyProtection="1">
      <alignment horizontal="center" vertical="center"/>
    </xf>
    <xf numFmtId="9" fontId="4" fillId="3" borderId="20" xfId="3" applyFont="1" applyFill="1" applyBorder="1" applyAlignment="1" applyProtection="1">
      <alignment horizontal="center" vertical="center"/>
      <protection locked="0"/>
    </xf>
    <xf numFmtId="44" fontId="2" fillId="0" borderId="14" xfId="1" applyNumberFormat="1" applyFont="1" applyFill="1" applyBorder="1" applyAlignment="1" applyProtection="1">
      <alignment horizontal="center" vertical="center"/>
      <protection locked="0"/>
    </xf>
    <xf numFmtId="0" fontId="4" fillId="3" borderId="20" xfId="2" applyFont="1" applyFill="1" applyBorder="1" applyAlignment="1" applyProtection="1">
      <alignment horizontal="center" vertical="center"/>
      <protection locked="0"/>
    </xf>
    <xf numFmtId="9" fontId="4" fillId="3" borderId="22" xfId="3" applyFont="1" applyFill="1" applyBorder="1" applyAlignment="1" applyProtection="1">
      <alignment horizontal="center" vertical="center"/>
      <protection locked="0"/>
    </xf>
    <xf numFmtId="44" fontId="2" fillId="0" borderId="20" xfId="1" applyNumberFormat="1" applyFont="1" applyFill="1" applyBorder="1" applyAlignment="1" applyProtection="1">
      <alignment horizontal="center" vertical="center"/>
      <protection locked="0"/>
    </xf>
    <xf numFmtId="44" fontId="2" fillId="0" borderId="23" xfId="1" applyNumberFormat="1" applyFont="1" applyFill="1" applyBorder="1" applyAlignment="1" applyProtection="1">
      <alignment horizontal="center" vertical="center"/>
      <protection locked="0"/>
    </xf>
    <xf numFmtId="44" fontId="2" fillId="4" borderId="26" xfId="1" applyNumberFormat="1" applyFont="1" applyFill="1" applyBorder="1" applyAlignment="1" applyProtection="1">
      <alignment horizontal="center" vertical="center"/>
    </xf>
    <xf numFmtId="44" fontId="4" fillId="2" borderId="28" xfId="1" applyNumberFormat="1" applyFont="1" applyFill="1" applyBorder="1" applyAlignment="1" applyProtection="1">
      <alignment horizontal="center" vertical="center"/>
    </xf>
    <xf numFmtId="168" fontId="2" fillId="0" borderId="30" xfId="2" applyNumberFormat="1" applyFont="1" applyBorder="1" applyAlignment="1" applyProtection="1">
      <alignment horizontal="center" vertical="center"/>
      <protection locked="0"/>
    </xf>
    <xf numFmtId="168" fontId="2" fillId="0" borderId="27" xfId="2" applyNumberFormat="1" applyFont="1" applyBorder="1" applyAlignment="1" applyProtection="1">
      <alignment horizontal="center" vertical="center"/>
      <protection locked="0"/>
    </xf>
    <xf numFmtId="44" fontId="2" fillId="0" borderId="31" xfId="2" applyNumberFormat="1" applyFont="1" applyBorder="1" applyAlignment="1" applyProtection="1">
      <alignment horizontal="center" vertical="center"/>
      <protection locked="0"/>
    </xf>
    <xf numFmtId="44" fontId="2" fillId="4" borderId="31" xfId="1" applyNumberFormat="1" applyFont="1" applyFill="1" applyBorder="1" applyAlignment="1" applyProtection="1">
      <alignment horizontal="center" vertical="center"/>
    </xf>
    <xf numFmtId="44" fontId="2" fillId="0" borderId="31" xfId="1" applyNumberFormat="1" applyFont="1" applyFill="1" applyBorder="1" applyAlignment="1" applyProtection="1">
      <alignment horizontal="center" vertical="center"/>
      <protection locked="0"/>
    </xf>
    <xf numFmtId="44" fontId="2" fillId="4" borderId="32" xfId="1" applyNumberFormat="1" applyFont="1" applyFill="1" applyBorder="1" applyAlignment="1" applyProtection="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166" fontId="4" fillId="0" borderId="0" xfId="2" applyNumberFormat="1" applyFont="1" applyAlignment="1">
      <alignment horizontal="center" vertical="center"/>
    </xf>
    <xf numFmtId="166" fontId="4" fillId="0" borderId="16" xfId="2" applyNumberFormat="1" applyFont="1" applyBorder="1" applyAlignment="1">
      <alignment horizontal="center" vertical="center"/>
    </xf>
    <xf numFmtId="0" fontId="4" fillId="0" borderId="13" xfId="2" applyFont="1" applyBorder="1" applyAlignment="1">
      <alignment horizontal="center" vertical="center"/>
    </xf>
    <xf numFmtId="0" fontId="4" fillId="0" borderId="15" xfId="2" applyFont="1" applyBorder="1" applyAlignment="1">
      <alignment horizontal="center" vertical="center"/>
    </xf>
    <xf numFmtId="0" fontId="4" fillId="2" borderId="3" xfId="2" applyFont="1" applyFill="1" applyBorder="1" applyAlignment="1">
      <alignment horizontal="center" vertical="center"/>
    </xf>
    <xf numFmtId="0" fontId="4" fillId="4" borderId="3" xfId="2" applyFont="1" applyFill="1" applyBorder="1" applyAlignment="1">
      <alignment horizontal="center" vertical="center" wrapText="1"/>
    </xf>
    <xf numFmtId="167" fontId="4" fillId="4" borderId="3" xfId="2" applyNumberFormat="1" applyFont="1" applyFill="1" applyBorder="1" applyAlignment="1">
      <alignment horizontal="center" vertical="center" wrapText="1"/>
    </xf>
    <xf numFmtId="167" fontId="4" fillId="4" borderId="4" xfId="2" applyNumberFormat="1" applyFont="1" applyFill="1" applyBorder="1" applyAlignment="1">
      <alignment horizontal="center" vertical="center" wrapText="1"/>
    </xf>
    <xf numFmtId="0" fontId="2" fillId="0" borderId="3" xfId="2" applyFont="1" applyBorder="1" applyAlignment="1">
      <alignment horizontal="center" vertical="center"/>
    </xf>
    <xf numFmtId="167" fontId="2" fillId="4" borderId="4" xfId="2" applyNumberFormat="1" applyFont="1" applyFill="1" applyBorder="1" applyAlignment="1">
      <alignment horizontal="center" vertical="center"/>
    </xf>
    <xf numFmtId="43" fontId="2" fillId="4" borderId="3" xfId="2" applyNumberFormat="1" applyFont="1" applyFill="1" applyBorder="1" applyAlignment="1">
      <alignment horizontal="center" vertical="center"/>
    </xf>
    <xf numFmtId="43" fontId="2" fillId="4" borderId="31" xfId="2" applyNumberFormat="1" applyFont="1" applyFill="1" applyBorder="1" applyAlignment="1">
      <alignment horizontal="center" vertical="center"/>
    </xf>
    <xf numFmtId="167" fontId="2" fillId="0" borderId="12" xfId="2" applyNumberFormat="1" applyFont="1" applyBorder="1" applyAlignment="1">
      <alignment horizontal="center" vertical="center"/>
    </xf>
    <xf numFmtId="167" fontId="4" fillId="0" borderId="12" xfId="2" applyNumberFormat="1" applyFont="1" applyBorder="1" applyAlignment="1">
      <alignment horizontal="right" vertical="center"/>
    </xf>
    <xf numFmtId="7" fontId="4" fillId="0" borderId="17" xfId="2" applyNumberFormat="1" applyFont="1" applyBorder="1" applyAlignment="1">
      <alignment vertical="center"/>
    </xf>
    <xf numFmtId="167" fontId="2" fillId="0" borderId="0" xfId="2" applyNumberFormat="1" applyFont="1" applyAlignment="1">
      <alignment horizontal="center" vertical="center"/>
    </xf>
    <xf numFmtId="167" fontId="4" fillId="0" borderId="0" xfId="2" applyNumberFormat="1" applyFont="1" applyAlignment="1">
      <alignment horizontal="center" vertical="center"/>
    </xf>
    <xf numFmtId="7" fontId="2" fillId="0" borderId="0" xfId="2" applyNumberFormat="1" applyFont="1" applyAlignment="1">
      <alignment horizontal="center" vertical="center"/>
    </xf>
    <xf numFmtId="43" fontId="2" fillId="0" borderId="0" xfId="2" applyNumberFormat="1" applyFont="1" applyAlignment="1">
      <alignment horizontal="center" vertical="center"/>
    </xf>
    <xf numFmtId="167" fontId="4" fillId="0" borderId="17" xfId="2" applyNumberFormat="1" applyFont="1" applyBorder="1" applyAlignment="1">
      <alignment vertical="center"/>
    </xf>
    <xf numFmtId="166" fontId="4" fillId="4" borderId="3" xfId="2" applyNumberFormat="1" applyFont="1" applyFill="1" applyBorder="1" applyAlignment="1">
      <alignment horizontal="center" vertical="center"/>
    </xf>
    <xf numFmtId="166" fontId="4" fillId="0" borderId="4" xfId="2" applyNumberFormat="1" applyFont="1" applyBorder="1" applyAlignment="1" applyProtection="1">
      <alignment horizontal="center" vertical="center"/>
      <protection locked="0"/>
    </xf>
    <xf numFmtId="7" fontId="4" fillId="0" borderId="3" xfId="2" applyNumberFormat="1" applyFont="1" applyBorder="1" applyAlignment="1">
      <alignment horizontal="right" vertical="center"/>
    </xf>
    <xf numFmtId="7" fontId="4" fillId="0" borderId="14" xfId="2" applyNumberFormat="1" applyFont="1" applyBorder="1" applyAlignment="1">
      <alignment horizontal="right" vertical="center"/>
    </xf>
    <xf numFmtId="0" fontId="4" fillId="2" borderId="29" xfId="2" applyFont="1" applyFill="1" applyBorder="1" applyAlignment="1">
      <alignment horizontal="center" vertical="center"/>
    </xf>
    <xf numFmtId="0" fontId="4" fillId="2" borderId="24" xfId="2" applyFont="1" applyFill="1" applyBorder="1" applyAlignment="1">
      <alignment horizontal="center" vertical="center"/>
    </xf>
    <xf numFmtId="0" fontId="4" fillId="2" borderId="25"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5" borderId="19" xfId="2" applyFont="1" applyFill="1" applyBorder="1" applyAlignment="1">
      <alignment horizontal="center" vertical="center"/>
    </xf>
    <xf numFmtId="0" fontId="4" fillId="5" borderId="10" xfId="2" applyFont="1" applyFill="1" applyBorder="1" applyAlignment="1">
      <alignment horizontal="center" vertical="center"/>
    </xf>
    <xf numFmtId="0" fontId="4" fillId="2" borderId="30"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26" xfId="2" applyFont="1" applyFill="1" applyBorder="1" applyAlignment="1">
      <alignment horizontal="center" vertical="center"/>
    </xf>
    <xf numFmtId="0" fontId="4" fillId="3" borderId="7" xfId="2"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10" fontId="4" fillId="2" borderId="3" xfId="2" applyNumberFormat="1" applyFont="1" applyFill="1" applyBorder="1" applyAlignment="1" applyProtection="1">
      <alignment horizontal="center" vertical="center"/>
      <protection locked="0"/>
    </xf>
  </cellXfs>
  <cellStyles count="4">
    <cellStyle name="Currency" xfId="1" builtinId="4"/>
    <cellStyle name="Normal" xfId="0" builtinId="0"/>
    <cellStyle name="Normal 2" xfId="2" xr:uid="{2D7C8362-E4AA-4A96-947E-ADAA7711BBDE}"/>
    <cellStyle name="Percent" xfId="3" builtinId="5"/>
  </cellStyles>
  <dxfs count="0"/>
  <tableStyles count="0" defaultTableStyle="TableStyleMedium2" defaultPivotStyle="PivotStyleLight16"/>
  <colors>
    <mruColors>
      <color rgb="FFFFCCCC"/>
      <color rgb="FFE1B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30480</xdr:rowOff>
    </xdr:from>
    <xdr:to>
      <xdr:col>1</xdr:col>
      <xdr:colOff>1109822</xdr:colOff>
      <xdr:row>0</xdr:row>
      <xdr:rowOff>754290</xdr:rowOff>
    </xdr:to>
    <xdr:pic>
      <xdr:nvPicPr>
        <xdr:cNvPr id="4" name="Picture 3">
          <a:extLst>
            <a:ext uri="{FF2B5EF4-FFF2-40B4-BE49-F238E27FC236}">
              <a16:creationId xmlns:a16="http://schemas.microsoft.com/office/drawing/2014/main" id="{8F77AB0F-276A-4541-AA02-A1B50ADF5B1D}"/>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30480"/>
          <a:ext cx="1098392" cy="723810"/>
        </a:xfrm>
        <a:prstGeom prst="rect">
          <a:avLst/>
        </a:prstGeom>
        <a:ln>
          <a:noFill/>
        </a:ln>
      </xdr:spPr>
    </xdr:pic>
    <xdr:clientData/>
  </xdr:twoCellAnchor>
  <xdr:twoCellAnchor>
    <xdr:from>
      <xdr:col>1</xdr:col>
      <xdr:colOff>209550</xdr:colOff>
      <xdr:row>23</xdr:row>
      <xdr:rowOff>114300</xdr:rowOff>
    </xdr:from>
    <xdr:to>
      <xdr:col>3</xdr:col>
      <xdr:colOff>461010</xdr:colOff>
      <xdr:row>34</xdr:row>
      <xdr:rowOff>57150</xdr:rowOff>
    </xdr:to>
    <xdr:sp macro="" textlink="">
      <xdr:nvSpPr>
        <xdr:cNvPr id="2" name="TextBox 1">
          <a:extLst>
            <a:ext uri="{FF2B5EF4-FFF2-40B4-BE49-F238E27FC236}">
              <a16:creationId xmlns:a16="http://schemas.microsoft.com/office/drawing/2014/main" id="{35AF15E0-4198-4DCF-85DA-593CBAE90C22}"/>
            </a:ext>
          </a:extLst>
        </xdr:cNvPr>
        <xdr:cNvSpPr txBox="1"/>
      </xdr:nvSpPr>
      <xdr:spPr>
        <a:xfrm>
          <a:off x="209550" y="6972300"/>
          <a:ext cx="4080510" cy="209550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Instructions</a:t>
          </a:r>
        </a:p>
        <a:p>
          <a:endParaRPr lang="en-CA" sz="1100"/>
        </a:p>
        <a:p>
          <a:r>
            <a:rPr lang="en-CA" sz="1100"/>
            <a:t>1. Enter weekly hours</a:t>
          </a:r>
          <a:r>
            <a:rPr lang="en-CA" sz="1100" baseline="0"/>
            <a:t> in column D</a:t>
          </a:r>
          <a:r>
            <a:rPr lang="en-CA" sz="1100"/>
            <a:t> </a:t>
          </a:r>
        </a:p>
        <a:p>
          <a:r>
            <a:rPr lang="en-CA" sz="1100"/>
            <a:t>2. Enter hourly rate in column</a:t>
          </a:r>
          <a:r>
            <a:rPr lang="en-CA" sz="1100" baseline="0"/>
            <a:t> H</a:t>
          </a:r>
        </a:p>
        <a:p>
          <a:r>
            <a:rPr lang="en-CA" sz="1100" baseline="0"/>
            <a:t>3. Enter FTE (0.00 to 1.0) in column F</a:t>
          </a:r>
        </a:p>
        <a:p>
          <a:r>
            <a:rPr lang="en-CA" sz="1100"/>
            <a:t>4. Enter CPP Rate</a:t>
          </a:r>
          <a:r>
            <a:rPr lang="en-CA" sz="1100" baseline="0"/>
            <a:t> in cell J7</a:t>
          </a:r>
        </a:p>
        <a:p>
          <a:r>
            <a:rPr lang="en-CA" sz="1100" baseline="0"/>
            <a:t>5. Enter EI Rate in cell K7</a:t>
          </a:r>
        </a:p>
        <a:p>
          <a:r>
            <a:rPr lang="en-CA" sz="1100" baseline="0"/>
            <a:t>6. Enter WCB Rate in cell L7</a:t>
          </a:r>
        </a:p>
        <a:p>
          <a:r>
            <a:rPr lang="en-CA" sz="1100" baseline="0"/>
            <a:t>7. Enter Payroll Tax in cell M7 if applicable</a:t>
          </a:r>
        </a:p>
        <a:p>
          <a:r>
            <a:rPr lang="en-CA" sz="1100" baseline="0"/>
            <a:t>8. Enter the type of benefit (e.g.: dental, health, etc.) in cells O6 to R6 </a:t>
          </a:r>
        </a:p>
        <a:p>
          <a:r>
            <a:rPr lang="en-CA" sz="1100" baseline="0"/>
            <a:t>9. Enter eligible benefit rates in cells O7 to R7</a:t>
          </a:r>
          <a:endParaRPr lang="en-CA"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E4EE-E184-450F-BFDE-861B8161267D}">
  <sheetPr>
    <tabColor rgb="FF7030A0"/>
    <pageSetUpPr fitToPage="1"/>
  </sheetPr>
  <dimension ref="B1:AM25"/>
  <sheetViews>
    <sheetView showGridLines="0" tabSelected="1" topLeftCell="E4" zoomScaleNormal="100" workbookViewId="0">
      <selection activeCell="M8" sqref="M8"/>
    </sheetView>
  </sheetViews>
  <sheetFormatPr defaultColWidth="8.88671875" defaultRowHeight="15" customHeight="1" x14ac:dyDescent="0.3"/>
  <cols>
    <col min="1" max="1" width="0" style="30" hidden="1" customWidth="1"/>
    <col min="2" max="2" width="16.6640625" style="30" bestFit="1" customWidth="1"/>
    <col min="3" max="3" width="40.6640625" style="30" customWidth="1"/>
    <col min="4" max="4" width="15.33203125" style="30" bestFit="1" customWidth="1"/>
    <col min="5" max="5" width="14.6640625" style="30" bestFit="1" customWidth="1"/>
    <col min="6" max="6" width="5.6640625" style="30" customWidth="1"/>
    <col min="7" max="7" width="11.5546875" style="30" bestFit="1" customWidth="1"/>
    <col min="8" max="8" width="10.6640625" style="30" customWidth="1"/>
    <col min="9" max="13" width="12.6640625" style="30" customWidth="1"/>
    <col min="14" max="14" width="16.5546875" style="30" bestFit="1" customWidth="1"/>
    <col min="15" max="18" width="12.6640625" style="30" customWidth="1"/>
    <col min="19" max="19" width="20.6640625" style="30" customWidth="1"/>
    <col min="20" max="20" width="17.33203125" style="30" bestFit="1" customWidth="1"/>
    <col min="21" max="21" width="8.88671875" style="30"/>
    <col min="22" max="22" width="13.44140625" style="30" bestFit="1" customWidth="1"/>
    <col min="23" max="23" width="18.6640625" style="30" bestFit="1" customWidth="1"/>
    <col min="24" max="16384" width="8.88671875" style="30"/>
  </cols>
  <sheetData>
    <row r="1" spans="2:39" ht="60" customHeight="1" x14ac:dyDescent="0.3">
      <c r="C1" s="70" t="s">
        <v>0</v>
      </c>
      <c r="D1" s="71"/>
      <c r="E1" s="71"/>
      <c r="F1" s="71"/>
      <c r="G1" s="71"/>
      <c r="H1" s="71"/>
      <c r="I1" s="71"/>
      <c r="J1" s="71"/>
      <c r="K1" s="71"/>
      <c r="L1" s="71"/>
      <c r="M1" s="71"/>
      <c r="N1" s="71"/>
      <c r="O1" s="71"/>
      <c r="P1" s="71"/>
      <c r="Q1" s="71"/>
      <c r="R1" s="71"/>
      <c r="S1" s="71"/>
      <c r="T1" s="71"/>
    </row>
    <row r="2" spans="2:39" ht="19.95" customHeight="1" x14ac:dyDescent="0.3">
      <c r="C2" s="32" t="s">
        <v>1</v>
      </c>
      <c r="D2" s="72"/>
      <c r="E2" s="72"/>
      <c r="F2" s="72"/>
      <c r="G2" s="72"/>
      <c r="H2" s="72"/>
      <c r="I2" s="72"/>
      <c r="V2" s="31"/>
      <c r="W2" s="31"/>
      <c r="X2" s="31"/>
      <c r="Y2" s="31"/>
      <c r="Z2" s="31"/>
      <c r="AA2" s="31"/>
      <c r="AB2" s="31"/>
      <c r="AC2" s="31"/>
      <c r="AD2" s="31"/>
      <c r="AE2" s="31"/>
      <c r="AF2" s="31"/>
      <c r="AG2" s="31"/>
      <c r="AH2" s="31"/>
      <c r="AI2" s="31"/>
      <c r="AJ2" s="31"/>
      <c r="AK2" s="31"/>
      <c r="AL2" s="31"/>
      <c r="AM2" s="31"/>
    </row>
    <row r="3" spans="2:39" ht="19.95" customHeight="1" x14ac:dyDescent="0.3">
      <c r="C3" s="32" t="s">
        <v>2</v>
      </c>
      <c r="D3" s="73"/>
      <c r="E3" s="73"/>
      <c r="F3" s="73"/>
      <c r="G3" s="73"/>
      <c r="H3" s="73"/>
      <c r="I3" s="73"/>
      <c r="V3" s="31"/>
      <c r="W3" s="31"/>
      <c r="X3" s="31"/>
      <c r="Y3" s="31"/>
      <c r="Z3" s="31"/>
      <c r="AA3" s="31"/>
      <c r="AB3" s="31"/>
      <c r="AC3" s="31"/>
      <c r="AD3" s="31"/>
      <c r="AE3" s="31"/>
      <c r="AF3" s="31"/>
      <c r="AG3" s="31"/>
      <c r="AH3" s="31"/>
      <c r="AI3" s="31"/>
      <c r="AJ3" s="31"/>
      <c r="AK3" s="31"/>
      <c r="AL3" s="31"/>
      <c r="AM3" s="31"/>
    </row>
    <row r="4" spans="2:39" ht="19.95" customHeight="1" thickBot="1" x14ac:dyDescent="0.35">
      <c r="W4" s="31"/>
      <c r="X4" s="31"/>
      <c r="Y4" s="31"/>
      <c r="Z4" s="31"/>
      <c r="AA4" s="31"/>
      <c r="AB4" s="31"/>
      <c r="AC4" s="31"/>
      <c r="AD4" s="31"/>
      <c r="AE4" s="31"/>
      <c r="AF4" s="31"/>
      <c r="AG4" s="31"/>
      <c r="AH4" s="31"/>
      <c r="AI4" s="31"/>
      <c r="AJ4" s="31"/>
      <c r="AK4" s="31"/>
      <c r="AL4" s="31"/>
      <c r="AM4" s="31"/>
    </row>
    <row r="5" spans="2:39" ht="19.95" customHeight="1" x14ac:dyDescent="0.3">
      <c r="B5" s="33"/>
      <c r="C5" s="34"/>
      <c r="D5" s="53" t="s">
        <v>3</v>
      </c>
      <c r="E5" s="54" t="s">
        <v>4</v>
      </c>
      <c r="F5" s="57" t="s">
        <v>5</v>
      </c>
      <c r="G5" s="58"/>
      <c r="H5" s="58"/>
      <c r="I5" s="58"/>
      <c r="J5" s="58"/>
      <c r="K5" s="58"/>
      <c r="L5" s="58"/>
      <c r="M5" s="58"/>
      <c r="N5" s="59"/>
      <c r="O5" s="60" t="s">
        <v>6</v>
      </c>
      <c r="P5" s="61"/>
      <c r="Q5" s="61"/>
      <c r="R5" s="61"/>
      <c r="S5" s="62"/>
      <c r="T5" s="63" t="s">
        <v>7</v>
      </c>
    </row>
    <row r="6" spans="2:39" ht="19.95" customHeight="1" x14ac:dyDescent="0.3">
      <c r="B6" s="35"/>
      <c r="C6" s="36"/>
      <c r="D6" s="53"/>
      <c r="E6" s="54"/>
      <c r="F6" s="65" t="s">
        <v>8</v>
      </c>
      <c r="G6" s="66" t="s">
        <v>9</v>
      </c>
      <c r="H6" s="67" t="s">
        <v>10</v>
      </c>
      <c r="I6" s="66" t="s">
        <v>11</v>
      </c>
      <c r="J6" s="37" t="s">
        <v>12</v>
      </c>
      <c r="K6" s="37" t="s">
        <v>13</v>
      </c>
      <c r="L6" s="37" t="s">
        <v>14</v>
      </c>
      <c r="M6" s="37" t="s">
        <v>15</v>
      </c>
      <c r="N6" s="68" t="s">
        <v>16</v>
      </c>
      <c r="O6" s="18" t="s">
        <v>17</v>
      </c>
      <c r="P6" s="1" t="s">
        <v>18</v>
      </c>
      <c r="Q6" s="1" t="s">
        <v>19</v>
      </c>
      <c r="R6" s="1" t="s">
        <v>20</v>
      </c>
      <c r="S6" s="69" t="s">
        <v>21</v>
      </c>
      <c r="T6" s="64"/>
    </row>
    <row r="7" spans="2:39" ht="28.8" x14ac:dyDescent="0.3">
      <c r="B7" s="38" t="s">
        <v>22</v>
      </c>
      <c r="C7" s="38" t="s">
        <v>23</v>
      </c>
      <c r="D7" s="39" t="s">
        <v>24</v>
      </c>
      <c r="E7" s="40" t="s">
        <v>25</v>
      </c>
      <c r="F7" s="65"/>
      <c r="G7" s="66"/>
      <c r="H7" s="67"/>
      <c r="I7" s="66"/>
      <c r="J7" s="74">
        <v>5.7000000000000002E-2</v>
      </c>
      <c r="K7" s="74">
        <v>1.6400000000000001E-2</v>
      </c>
      <c r="L7" s="74">
        <v>0</v>
      </c>
      <c r="M7" s="74">
        <v>0.15</v>
      </c>
      <c r="N7" s="68"/>
      <c r="O7" s="19"/>
      <c r="P7" s="2"/>
      <c r="Q7" s="2"/>
      <c r="R7" s="2"/>
      <c r="S7" s="69"/>
      <c r="T7" s="64"/>
    </row>
    <row r="8" spans="2:39" ht="19.95" customHeight="1" x14ac:dyDescent="0.3">
      <c r="B8" s="41">
        <v>1</v>
      </c>
      <c r="C8" s="3"/>
      <c r="D8" s="4">
        <v>40</v>
      </c>
      <c r="E8" s="42">
        <f>D8*52</f>
        <v>2080</v>
      </c>
      <c r="F8" s="24">
        <v>1</v>
      </c>
      <c r="G8" s="43">
        <f>E8*F8</f>
        <v>2080</v>
      </c>
      <c r="H8" s="5">
        <v>0</v>
      </c>
      <c r="I8" s="13">
        <f>H8*G8</f>
        <v>0</v>
      </c>
      <c r="J8" s="6">
        <f>(((H8*2080)-3500)*J$7)/2080*G8</f>
        <v>-199.5</v>
      </c>
      <c r="K8" s="6">
        <f>($K$7*I8)*1.4</f>
        <v>0</v>
      </c>
      <c r="L8" s="6">
        <f>$I8*L$7</f>
        <v>0</v>
      </c>
      <c r="M8" s="6">
        <f>$I8*M$7</f>
        <v>0</v>
      </c>
      <c r="N8" s="22">
        <f>SUM(I8:M8)</f>
        <v>-199.5</v>
      </c>
      <c r="O8" s="20">
        <v>0</v>
      </c>
      <c r="P8" s="17">
        <v>0</v>
      </c>
      <c r="Q8" s="6">
        <v>0</v>
      </c>
      <c r="R8" s="6">
        <f>$I8*R$7</f>
        <v>0</v>
      </c>
      <c r="S8" s="14">
        <f>SUM(O8:R8)</f>
        <v>0</v>
      </c>
      <c r="T8" s="8">
        <f>N8+S8</f>
        <v>-199.5</v>
      </c>
    </row>
    <row r="9" spans="2:39" ht="19.95" customHeight="1" x14ac:dyDescent="0.3">
      <c r="B9" s="41">
        <v>2</v>
      </c>
      <c r="C9" s="3"/>
      <c r="D9" s="4">
        <v>40</v>
      </c>
      <c r="E9" s="42">
        <f>D9*52</f>
        <v>2080</v>
      </c>
      <c r="F9" s="24">
        <v>1</v>
      </c>
      <c r="G9" s="43">
        <f t="shared" ref="G9:G12" si="0">E9*F9</f>
        <v>2080</v>
      </c>
      <c r="H9" s="5">
        <v>0</v>
      </c>
      <c r="I9" s="13">
        <f>H9*G9</f>
        <v>0</v>
      </c>
      <c r="J9" s="6">
        <f>(((H9*2080)-3500)*J$7)/2080*G9</f>
        <v>-199.5</v>
      </c>
      <c r="K9" s="6">
        <f t="shared" ref="K9:K12" si="1">($K$7*I9)*1.4</f>
        <v>0</v>
      </c>
      <c r="L9" s="6">
        <f t="shared" ref="L9:R12" si="2">$I9*L$7</f>
        <v>0</v>
      </c>
      <c r="M9" s="6">
        <f t="shared" si="2"/>
        <v>0</v>
      </c>
      <c r="N9" s="22">
        <f t="shared" ref="N9:N12" si="3">SUM(I9:M9)</f>
        <v>-199.5</v>
      </c>
      <c r="O9" s="20">
        <f t="shared" si="2"/>
        <v>0</v>
      </c>
      <c r="P9" s="6">
        <f t="shared" si="2"/>
        <v>0</v>
      </c>
      <c r="Q9" s="6">
        <f t="shared" si="2"/>
        <v>0</v>
      </c>
      <c r="R9" s="6">
        <f t="shared" si="2"/>
        <v>0</v>
      </c>
      <c r="S9" s="14">
        <f>SUM(O9:R9)</f>
        <v>0</v>
      </c>
      <c r="T9" s="8">
        <f t="shared" ref="T9:T12" si="4">N9+S9</f>
        <v>-199.5</v>
      </c>
    </row>
    <row r="10" spans="2:39" ht="19.95" customHeight="1" x14ac:dyDescent="0.3">
      <c r="B10" s="41">
        <v>3</v>
      </c>
      <c r="C10" s="3"/>
      <c r="D10" s="4">
        <v>40</v>
      </c>
      <c r="E10" s="42">
        <f>D10*52</f>
        <v>2080</v>
      </c>
      <c r="F10" s="24">
        <v>1</v>
      </c>
      <c r="G10" s="43">
        <f t="shared" si="0"/>
        <v>2080</v>
      </c>
      <c r="H10" s="5">
        <v>0</v>
      </c>
      <c r="I10" s="13">
        <f>H10*G10</f>
        <v>0</v>
      </c>
      <c r="J10" s="6">
        <f>(((H10*2080)-3500)*J$7)/2080*G10</f>
        <v>-199.5</v>
      </c>
      <c r="K10" s="6">
        <f t="shared" si="1"/>
        <v>0</v>
      </c>
      <c r="L10" s="6">
        <f t="shared" si="2"/>
        <v>0</v>
      </c>
      <c r="M10" s="6">
        <f t="shared" si="2"/>
        <v>0</v>
      </c>
      <c r="N10" s="22">
        <f t="shared" si="3"/>
        <v>-199.5</v>
      </c>
      <c r="O10" s="20">
        <f t="shared" si="2"/>
        <v>0</v>
      </c>
      <c r="P10" s="6">
        <f t="shared" si="2"/>
        <v>0</v>
      </c>
      <c r="Q10" s="6">
        <f t="shared" si="2"/>
        <v>0</v>
      </c>
      <c r="R10" s="6">
        <f t="shared" si="2"/>
        <v>0</v>
      </c>
      <c r="S10" s="14">
        <f>SUM(O10:R10)</f>
        <v>0</v>
      </c>
      <c r="T10" s="8">
        <f t="shared" si="4"/>
        <v>-199.5</v>
      </c>
    </row>
    <row r="11" spans="2:39" ht="19.95" customHeight="1" x14ac:dyDescent="0.3">
      <c r="B11" s="41">
        <v>4</v>
      </c>
      <c r="C11" s="3"/>
      <c r="D11" s="4">
        <v>40</v>
      </c>
      <c r="E11" s="42">
        <f t="shared" ref="E11:E12" si="5">D11*52</f>
        <v>2080</v>
      </c>
      <c r="F11" s="24">
        <v>1</v>
      </c>
      <c r="G11" s="43">
        <f t="shared" si="0"/>
        <v>2080</v>
      </c>
      <c r="H11" s="5">
        <v>0</v>
      </c>
      <c r="I11" s="13">
        <f>H11*G11</f>
        <v>0</v>
      </c>
      <c r="J11" s="6">
        <f>(((H11*2080)-3500)*J$7)/2080*G11</f>
        <v>-199.5</v>
      </c>
      <c r="K11" s="6">
        <f t="shared" si="1"/>
        <v>0</v>
      </c>
      <c r="L11" s="6">
        <f t="shared" si="2"/>
        <v>0</v>
      </c>
      <c r="M11" s="6">
        <f t="shared" si="2"/>
        <v>0</v>
      </c>
      <c r="N11" s="22">
        <f t="shared" si="3"/>
        <v>-199.5</v>
      </c>
      <c r="O11" s="20">
        <f t="shared" si="2"/>
        <v>0</v>
      </c>
      <c r="P11" s="6">
        <f t="shared" si="2"/>
        <v>0</v>
      </c>
      <c r="Q11" s="6">
        <f t="shared" si="2"/>
        <v>0</v>
      </c>
      <c r="R11" s="6">
        <f t="shared" si="2"/>
        <v>0</v>
      </c>
      <c r="S11" s="14">
        <f>SUM(O11:R11)</f>
        <v>0</v>
      </c>
      <c r="T11" s="8">
        <f t="shared" si="4"/>
        <v>-199.5</v>
      </c>
    </row>
    <row r="12" spans="2:39" ht="19.95" customHeight="1" thickBot="1" x14ac:dyDescent="0.35">
      <c r="B12" s="41">
        <v>5</v>
      </c>
      <c r="C12" s="3"/>
      <c r="D12" s="4">
        <v>40</v>
      </c>
      <c r="E12" s="42">
        <f t="shared" si="5"/>
        <v>2080</v>
      </c>
      <c r="F12" s="25">
        <v>1</v>
      </c>
      <c r="G12" s="44">
        <f t="shared" si="0"/>
        <v>2080</v>
      </c>
      <c r="H12" s="26">
        <v>0</v>
      </c>
      <c r="I12" s="27">
        <f>H12*G12</f>
        <v>0</v>
      </c>
      <c r="J12" s="28">
        <f>(((H12*2080)-3500)*J$7)/2080*G12</f>
        <v>-199.5</v>
      </c>
      <c r="K12" s="28">
        <f t="shared" si="1"/>
        <v>0</v>
      </c>
      <c r="L12" s="28">
        <f t="shared" si="2"/>
        <v>0</v>
      </c>
      <c r="M12" s="28">
        <f t="shared" si="2"/>
        <v>0</v>
      </c>
      <c r="N12" s="29">
        <f t="shared" si="3"/>
        <v>-199.5</v>
      </c>
      <c r="O12" s="21">
        <f t="shared" si="2"/>
        <v>0</v>
      </c>
      <c r="P12" s="7">
        <f t="shared" si="2"/>
        <v>0</v>
      </c>
      <c r="Q12" s="7">
        <f t="shared" si="2"/>
        <v>0</v>
      </c>
      <c r="R12" s="7">
        <f t="shared" si="2"/>
        <v>0</v>
      </c>
      <c r="S12" s="15">
        <f>SUM(O12:R12)</f>
        <v>0</v>
      </c>
      <c r="T12" s="9">
        <f t="shared" si="4"/>
        <v>-199.5</v>
      </c>
    </row>
    <row r="13" spans="2:39" ht="19.95" customHeight="1" thickBot="1" x14ac:dyDescent="0.35">
      <c r="B13" s="45"/>
      <c r="C13" s="46"/>
      <c r="D13" s="47"/>
      <c r="E13" s="55" t="s">
        <v>26</v>
      </c>
      <c r="F13" s="56"/>
      <c r="G13" s="56"/>
      <c r="H13" s="56"/>
      <c r="I13" s="23">
        <f t="shared" ref="I13:S13" si="6">SUM(I8:I12)</f>
        <v>0</v>
      </c>
      <c r="J13" s="23">
        <f t="shared" si="6"/>
        <v>-997.5</v>
      </c>
      <c r="K13" s="23">
        <f t="shared" si="6"/>
        <v>0</v>
      </c>
      <c r="L13" s="23">
        <f t="shared" si="6"/>
        <v>0</v>
      </c>
      <c r="M13" s="23">
        <f t="shared" si="6"/>
        <v>0</v>
      </c>
      <c r="N13" s="23">
        <f t="shared" si="6"/>
        <v>-997.5</v>
      </c>
      <c r="O13" s="10">
        <f t="shared" si="6"/>
        <v>0</v>
      </c>
      <c r="P13" s="10">
        <f t="shared" si="6"/>
        <v>0</v>
      </c>
      <c r="Q13" s="10">
        <f t="shared" si="6"/>
        <v>0</v>
      </c>
      <c r="R13" s="10">
        <f t="shared" si="6"/>
        <v>0</v>
      </c>
      <c r="S13" s="10">
        <f t="shared" si="6"/>
        <v>0</v>
      </c>
      <c r="T13" s="11"/>
    </row>
    <row r="14" spans="2:39" ht="19.95" customHeight="1" thickTop="1" x14ac:dyDescent="0.3">
      <c r="B14" s="48"/>
      <c r="C14" s="49"/>
      <c r="D14" s="49"/>
      <c r="E14" s="48"/>
      <c r="F14" s="50"/>
      <c r="G14" s="51"/>
      <c r="H14" s="50"/>
      <c r="I14" s="12"/>
      <c r="J14" s="12"/>
      <c r="K14" s="12"/>
      <c r="L14" s="12"/>
      <c r="M14" s="12"/>
      <c r="N14" s="12"/>
      <c r="O14" s="12"/>
      <c r="P14" s="12"/>
      <c r="Q14" s="12"/>
      <c r="R14" s="12"/>
      <c r="S14" s="12"/>
      <c r="T14" s="12"/>
    </row>
    <row r="15" spans="2:39" ht="19.95" customHeight="1" thickBot="1" x14ac:dyDescent="0.35">
      <c r="B15" s="48"/>
      <c r="C15" s="49"/>
      <c r="D15" s="49"/>
      <c r="E15" s="48"/>
      <c r="F15" s="50"/>
      <c r="G15" s="51"/>
      <c r="H15" s="50"/>
      <c r="I15" s="12"/>
      <c r="J15" s="12"/>
      <c r="K15" s="12"/>
      <c r="L15" s="12"/>
      <c r="M15" s="12"/>
      <c r="N15" s="12"/>
      <c r="O15" s="12"/>
      <c r="P15" s="12"/>
      <c r="Q15" s="12"/>
      <c r="R15" s="12"/>
      <c r="S15" s="12"/>
      <c r="T15" s="12"/>
    </row>
    <row r="16" spans="2:39" ht="19.95" customHeight="1" x14ac:dyDescent="0.3">
      <c r="B16" s="33"/>
      <c r="C16" s="34"/>
      <c r="D16" s="53" t="s">
        <v>3</v>
      </c>
      <c r="E16" s="54" t="s">
        <v>4</v>
      </c>
      <c r="F16" s="57" t="s">
        <v>5</v>
      </c>
      <c r="G16" s="58"/>
      <c r="H16" s="58"/>
      <c r="I16" s="58"/>
      <c r="J16" s="58"/>
      <c r="K16" s="58"/>
      <c r="L16" s="58"/>
      <c r="M16" s="58"/>
      <c r="N16" s="59"/>
      <c r="O16" s="60" t="s">
        <v>6</v>
      </c>
      <c r="P16" s="61"/>
      <c r="Q16" s="61"/>
      <c r="R16" s="61"/>
      <c r="S16" s="62"/>
      <c r="T16" s="63" t="s">
        <v>7</v>
      </c>
    </row>
    <row r="17" spans="2:20" ht="19.95" customHeight="1" x14ac:dyDescent="0.3">
      <c r="B17" s="35"/>
      <c r="C17" s="36"/>
      <c r="D17" s="53"/>
      <c r="E17" s="54"/>
      <c r="F17" s="65" t="s">
        <v>8</v>
      </c>
      <c r="G17" s="66" t="s">
        <v>9</v>
      </c>
      <c r="H17" s="67" t="s">
        <v>10</v>
      </c>
      <c r="I17" s="66" t="s">
        <v>11</v>
      </c>
      <c r="J17" s="37" t="s">
        <v>12</v>
      </c>
      <c r="K17" s="37" t="s">
        <v>13</v>
      </c>
      <c r="L17" s="37" t="s">
        <v>14</v>
      </c>
      <c r="M17" s="37" t="s">
        <v>15</v>
      </c>
      <c r="N17" s="68" t="s">
        <v>16</v>
      </c>
      <c r="O17" s="18" t="s">
        <v>17</v>
      </c>
      <c r="P17" s="1" t="s">
        <v>18</v>
      </c>
      <c r="Q17" s="1" t="s">
        <v>19</v>
      </c>
      <c r="R17" s="1" t="s">
        <v>20</v>
      </c>
      <c r="S17" s="69" t="s">
        <v>21</v>
      </c>
      <c r="T17" s="64"/>
    </row>
    <row r="18" spans="2:20" ht="28.8" x14ac:dyDescent="0.3">
      <c r="B18" s="38" t="s">
        <v>27</v>
      </c>
      <c r="C18" s="38" t="s">
        <v>23</v>
      </c>
      <c r="D18" s="39" t="s">
        <v>24</v>
      </c>
      <c r="E18" s="40" t="s">
        <v>25</v>
      </c>
      <c r="F18" s="65"/>
      <c r="G18" s="66"/>
      <c r="H18" s="67"/>
      <c r="I18" s="66"/>
      <c r="J18" s="74">
        <v>0.05</v>
      </c>
      <c r="K18" s="74">
        <v>1.6400000000000001E-2</v>
      </c>
      <c r="L18" s="74">
        <v>0</v>
      </c>
      <c r="M18" s="74">
        <v>0.15</v>
      </c>
      <c r="N18" s="68"/>
      <c r="O18" s="19"/>
      <c r="P18" s="2"/>
      <c r="Q18" s="16"/>
      <c r="R18" s="2"/>
      <c r="S18" s="69"/>
      <c r="T18" s="64"/>
    </row>
    <row r="19" spans="2:20" ht="19.95" customHeight="1" x14ac:dyDescent="0.3">
      <c r="B19" s="41">
        <v>1</v>
      </c>
      <c r="C19" s="3"/>
      <c r="D19" s="4">
        <v>40</v>
      </c>
      <c r="E19" s="42">
        <f>D19*52</f>
        <v>2080</v>
      </c>
      <c r="F19" s="24">
        <v>1</v>
      </c>
      <c r="G19" s="43">
        <f>E19*F19</f>
        <v>2080</v>
      </c>
      <c r="H19" s="5">
        <v>0</v>
      </c>
      <c r="I19" s="13">
        <f>H19*G19</f>
        <v>0</v>
      </c>
      <c r="J19" s="6">
        <f>(((H19*2080)-3500)*J$18)/2080*G19</f>
        <v>-175</v>
      </c>
      <c r="K19" s="6">
        <f>($K$18*I19)*1.4</f>
        <v>0</v>
      </c>
      <c r="L19" s="6">
        <f>$I19*L$18</f>
        <v>0</v>
      </c>
      <c r="M19" s="6">
        <f>$I19*M$18</f>
        <v>0</v>
      </c>
      <c r="N19" s="22">
        <f>SUM(I19:M19)</f>
        <v>-175</v>
      </c>
      <c r="O19" s="20">
        <v>0</v>
      </c>
      <c r="P19" s="6">
        <v>0</v>
      </c>
      <c r="Q19" s="6">
        <v>0</v>
      </c>
      <c r="R19" s="6">
        <f>$I19*R$7</f>
        <v>0</v>
      </c>
      <c r="S19" s="14">
        <f>SUM(O19:R19)</f>
        <v>0</v>
      </c>
      <c r="T19" s="8">
        <f>N19+S19</f>
        <v>-175</v>
      </c>
    </row>
    <row r="20" spans="2:20" ht="19.95" customHeight="1" x14ac:dyDescent="0.3">
      <c r="B20" s="41">
        <v>2</v>
      </c>
      <c r="C20" s="3"/>
      <c r="D20" s="4">
        <v>40</v>
      </c>
      <c r="E20" s="42">
        <f t="shared" ref="E20:E23" si="7">D20*52</f>
        <v>2080</v>
      </c>
      <c r="F20" s="24">
        <v>1</v>
      </c>
      <c r="G20" s="43">
        <f t="shared" ref="G20:G23" si="8">E20*F20</f>
        <v>2080</v>
      </c>
      <c r="H20" s="5">
        <v>0</v>
      </c>
      <c r="I20" s="13">
        <f>H20*G20</f>
        <v>0</v>
      </c>
      <c r="J20" s="6">
        <f t="shared" ref="J20:J23" si="9">(((H20*2080)-3500)*J$18)/2080*G20</f>
        <v>-175</v>
      </c>
      <c r="K20" s="6">
        <f t="shared" ref="K20:K23" si="10">($K$18*I20)*1.4</f>
        <v>0</v>
      </c>
      <c r="L20" s="6">
        <f t="shared" ref="L20:M23" si="11">$I20*L$18</f>
        <v>0</v>
      </c>
      <c r="M20" s="6">
        <f>$I20*M$18</f>
        <v>0</v>
      </c>
      <c r="N20" s="22">
        <f t="shared" ref="N20:N23" si="12">SUM(I20:M20)</f>
        <v>-175</v>
      </c>
      <c r="O20" s="20">
        <f t="shared" ref="O20:R23" si="13">$I20*O$7</f>
        <v>0</v>
      </c>
      <c r="P20" s="6">
        <f t="shared" si="13"/>
        <v>0</v>
      </c>
      <c r="Q20" s="6">
        <f t="shared" si="13"/>
        <v>0</v>
      </c>
      <c r="R20" s="6">
        <f t="shared" si="13"/>
        <v>0</v>
      </c>
      <c r="S20" s="14">
        <f>SUM(O20:R20)</f>
        <v>0</v>
      </c>
      <c r="T20" s="8">
        <f t="shared" ref="T20:T23" si="14">N20+S20</f>
        <v>-175</v>
      </c>
    </row>
    <row r="21" spans="2:20" ht="19.95" customHeight="1" x14ac:dyDescent="0.3">
      <c r="B21" s="41">
        <v>3</v>
      </c>
      <c r="C21" s="3"/>
      <c r="D21" s="4">
        <v>40</v>
      </c>
      <c r="E21" s="42">
        <f t="shared" si="7"/>
        <v>2080</v>
      </c>
      <c r="F21" s="24">
        <v>1</v>
      </c>
      <c r="G21" s="43">
        <f t="shared" si="8"/>
        <v>2080</v>
      </c>
      <c r="H21" s="5">
        <v>0</v>
      </c>
      <c r="I21" s="13">
        <f>H21*G21</f>
        <v>0</v>
      </c>
      <c r="J21" s="6">
        <f t="shared" si="9"/>
        <v>-175</v>
      </c>
      <c r="K21" s="6">
        <f t="shared" si="10"/>
        <v>0</v>
      </c>
      <c r="L21" s="6">
        <f t="shared" si="11"/>
        <v>0</v>
      </c>
      <c r="M21" s="6">
        <f t="shared" si="11"/>
        <v>0</v>
      </c>
      <c r="N21" s="22">
        <f t="shared" si="12"/>
        <v>-175</v>
      </c>
      <c r="O21" s="20">
        <f t="shared" si="13"/>
        <v>0</v>
      </c>
      <c r="P21" s="6">
        <f t="shared" si="13"/>
        <v>0</v>
      </c>
      <c r="Q21" s="6">
        <f t="shared" si="13"/>
        <v>0</v>
      </c>
      <c r="R21" s="6">
        <f t="shared" si="13"/>
        <v>0</v>
      </c>
      <c r="S21" s="14">
        <f>SUM(O21:R21)</f>
        <v>0</v>
      </c>
      <c r="T21" s="8">
        <f t="shared" si="14"/>
        <v>-175</v>
      </c>
    </row>
    <row r="22" spans="2:20" ht="19.95" customHeight="1" x14ac:dyDescent="0.3">
      <c r="B22" s="41">
        <v>4</v>
      </c>
      <c r="C22" s="3"/>
      <c r="D22" s="4">
        <v>40</v>
      </c>
      <c r="E22" s="42">
        <f t="shared" si="7"/>
        <v>2080</v>
      </c>
      <c r="F22" s="24">
        <v>1</v>
      </c>
      <c r="G22" s="43">
        <f t="shared" si="8"/>
        <v>2080</v>
      </c>
      <c r="H22" s="5">
        <v>0</v>
      </c>
      <c r="I22" s="13">
        <f>H22*G22</f>
        <v>0</v>
      </c>
      <c r="J22" s="6">
        <f t="shared" si="9"/>
        <v>-175</v>
      </c>
      <c r="K22" s="6">
        <f t="shared" si="10"/>
        <v>0</v>
      </c>
      <c r="L22" s="6">
        <f t="shared" si="11"/>
        <v>0</v>
      </c>
      <c r="M22" s="6">
        <f t="shared" si="11"/>
        <v>0</v>
      </c>
      <c r="N22" s="22">
        <f t="shared" si="12"/>
        <v>-175</v>
      </c>
      <c r="O22" s="20">
        <f t="shared" si="13"/>
        <v>0</v>
      </c>
      <c r="P22" s="6">
        <f t="shared" si="13"/>
        <v>0</v>
      </c>
      <c r="Q22" s="6">
        <f t="shared" si="13"/>
        <v>0</v>
      </c>
      <c r="R22" s="6">
        <f t="shared" si="13"/>
        <v>0</v>
      </c>
      <c r="S22" s="14">
        <f>SUM(O22:R22)</f>
        <v>0</v>
      </c>
      <c r="T22" s="8">
        <f t="shared" si="14"/>
        <v>-175</v>
      </c>
    </row>
    <row r="23" spans="2:20" ht="19.95" customHeight="1" thickBot="1" x14ac:dyDescent="0.35">
      <c r="B23" s="41">
        <v>5</v>
      </c>
      <c r="C23" s="3"/>
      <c r="D23" s="4">
        <v>40</v>
      </c>
      <c r="E23" s="42">
        <f t="shared" si="7"/>
        <v>2080</v>
      </c>
      <c r="F23" s="25">
        <v>1</v>
      </c>
      <c r="G23" s="44">
        <f t="shared" si="8"/>
        <v>2080</v>
      </c>
      <c r="H23" s="26">
        <v>0</v>
      </c>
      <c r="I23" s="27">
        <f>H23*G23</f>
        <v>0</v>
      </c>
      <c r="J23" s="28">
        <f t="shared" si="9"/>
        <v>-175</v>
      </c>
      <c r="K23" s="28">
        <f t="shared" si="10"/>
        <v>0</v>
      </c>
      <c r="L23" s="28">
        <f t="shared" si="11"/>
        <v>0</v>
      </c>
      <c r="M23" s="28">
        <f t="shared" si="11"/>
        <v>0</v>
      </c>
      <c r="N23" s="29">
        <f t="shared" si="12"/>
        <v>-175</v>
      </c>
      <c r="O23" s="21">
        <f t="shared" si="13"/>
        <v>0</v>
      </c>
      <c r="P23" s="7">
        <f t="shared" si="13"/>
        <v>0</v>
      </c>
      <c r="Q23" s="7">
        <f t="shared" si="13"/>
        <v>0</v>
      </c>
      <c r="R23" s="7">
        <f t="shared" si="13"/>
        <v>0</v>
      </c>
      <c r="S23" s="15">
        <f>SUM(O23:R23)</f>
        <v>0</v>
      </c>
      <c r="T23" s="9">
        <f t="shared" si="14"/>
        <v>-175</v>
      </c>
    </row>
    <row r="24" spans="2:20" ht="19.95" customHeight="1" thickBot="1" x14ac:dyDescent="0.35">
      <c r="B24" s="45"/>
      <c r="C24" s="46"/>
      <c r="D24" s="52"/>
      <c r="E24" s="55" t="s">
        <v>28</v>
      </c>
      <c r="F24" s="56"/>
      <c r="G24" s="56"/>
      <c r="H24" s="56"/>
      <c r="I24" s="23">
        <f t="shared" ref="I24" si="15">SUM(I19:I23)</f>
        <v>0</v>
      </c>
      <c r="J24" s="23">
        <f>SUM(J19:J23)</f>
        <v>-875</v>
      </c>
      <c r="K24" s="23">
        <f>SUM(K19:K23)</f>
        <v>0</v>
      </c>
      <c r="L24" s="23">
        <f t="shared" ref="L24" si="16">SUM(L19:L23)</f>
        <v>0</v>
      </c>
      <c r="M24" s="23">
        <f t="shared" ref="M24" si="17">SUM(M19:M23)</f>
        <v>0</v>
      </c>
      <c r="N24" s="23">
        <f t="shared" ref="N24" si="18">SUM(N19:N23)</f>
        <v>-875</v>
      </c>
      <c r="O24" s="10">
        <f>SUM(O19:O23)</f>
        <v>0</v>
      </c>
      <c r="P24" s="10">
        <f>SUM(P19:P23)</f>
        <v>0</v>
      </c>
      <c r="Q24" s="10">
        <f t="shared" ref="Q24" si="19">SUM(Q19:Q23)</f>
        <v>0</v>
      </c>
      <c r="R24" s="10">
        <f t="shared" ref="R24" si="20">SUM(R19:R23)</f>
        <v>0</v>
      </c>
      <c r="S24" s="10">
        <f t="shared" ref="S24" si="21">SUM(S19:S23)</f>
        <v>0</v>
      </c>
      <c r="T24" s="11"/>
    </row>
    <row r="25" spans="2:20" ht="15" customHeight="1" thickTop="1" x14ac:dyDescent="0.3"/>
  </sheetData>
  <sheetProtection algorithmName="SHA-512" hashValue="lKcqJYQZZcHsZ0Bo0Ejqu0dSBsGFouZLsmkGZ8mtlnuuQso3rj6pWm4F84Bmi3bHSSESQg5Em6ME2DlEHuyLnw==" saltValue="acQLOV0FIOPq3EbSSh5coQ==" spinCount="100000" sheet="1" objects="1" scenarios="1" formatColumns="0" formatRows="0"/>
  <mergeCells count="27">
    <mergeCell ref="C1:T1"/>
    <mergeCell ref="D2:I2"/>
    <mergeCell ref="D3:I3"/>
    <mergeCell ref="F6:F7"/>
    <mergeCell ref="G6:G7"/>
    <mergeCell ref="H6:H7"/>
    <mergeCell ref="I6:I7"/>
    <mergeCell ref="N6:N7"/>
    <mergeCell ref="O5:S5"/>
    <mergeCell ref="T5:T7"/>
    <mergeCell ref="S6:S7"/>
    <mergeCell ref="D5:D6"/>
    <mergeCell ref="E5:E6"/>
    <mergeCell ref="O16:S16"/>
    <mergeCell ref="T16:T18"/>
    <mergeCell ref="F17:F18"/>
    <mergeCell ref="G17:G18"/>
    <mergeCell ref="H17:H18"/>
    <mergeCell ref="I17:I18"/>
    <mergeCell ref="N17:N18"/>
    <mergeCell ref="S17:S18"/>
    <mergeCell ref="D16:D17"/>
    <mergeCell ref="E16:E17"/>
    <mergeCell ref="E13:H13"/>
    <mergeCell ref="F5:N5"/>
    <mergeCell ref="E24:H24"/>
    <mergeCell ref="F16:N16"/>
  </mergeCells>
  <phoneticPr fontId="5" type="noConversion"/>
  <pageMargins left="0.7" right="0.7" top="0.75" bottom="0.75" header="0.3" footer="0.3"/>
  <pageSetup paperSize="5" scale="56"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6dcdad6-8067-4cbf-9258-139962f39c5d" xsi:nil="true"/>
    <lcf76f155ced4ddcb4097134ff3c332f xmlns="e7ab59a9-99b3-449b-a609-eaca8ad9d1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C6B91B19755E48A8E70E330958DD9F" ma:contentTypeVersion="18" ma:contentTypeDescription="Create a new document." ma:contentTypeScope="" ma:versionID="97ecddb135f3ab87caba7cf3fe408495">
  <xsd:schema xmlns:xsd="http://www.w3.org/2001/XMLSchema" xmlns:xs="http://www.w3.org/2001/XMLSchema" xmlns:p="http://schemas.microsoft.com/office/2006/metadata/properties" xmlns:ns2="e7ab59a9-99b3-449b-a609-eaca8ad9d124" xmlns:ns3="c6dcdad6-8067-4cbf-9258-139962f39c5d" targetNamespace="http://schemas.microsoft.com/office/2006/metadata/properties" ma:root="true" ma:fieldsID="96ac563a23565d2b97864ce3c956ab5d" ns2:_="" ns3:_="">
    <xsd:import namespace="e7ab59a9-99b3-449b-a609-eaca8ad9d124"/>
    <xsd:import namespace="c6dcdad6-8067-4cbf-9258-139962f39c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b59a9-99b3-449b-a609-eaca8ad9d1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6b19a9-429b-4710-9476-9e8842dc0b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cdad6-8067-4cbf-9258-139962f39c5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dcf4e7-f5d1-4625-9931-e0aa5c70b83d}" ma:internalName="TaxCatchAll" ma:showField="CatchAllData" ma:web="c6dcdad6-8067-4cbf-9258-139962f39c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CFF15-1100-4EE2-9206-0169199EAE34}">
  <ds:schemaRefs>
    <ds:schemaRef ds:uri="http://schemas.microsoft.com/sharepoint/v3/contenttype/forms"/>
  </ds:schemaRefs>
</ds:datastoreItem>
</file>

<file path=customXml/itemProps2.xml><?xml version="1.0" encoding="utf-8"?>
<ds:datastoreItem xmlns:ds="http://schemas.openxmlformats.org/officeDocument/2006/customXml" ds:itemID="{D6A80B97-46CE-4F32-9588-C61427B86A04}">
  <ds:schemaRefs>
    <ds:schemaRef ds:uri="http://schemas.microsoft.com/office/2006/metadata/properties"/>
    <ds:schemaRef ds:uri="http://schemas.microsoft.com/office/infopath/2007/PartnerControls"/>
    <ds:schemaRef ds:uri="c6dcdad6-8067-4cbf-9258-139962f39c5d"/>
    <ds:schemaRef ds:uri="e7ab59a9-99b3-449b-a609-eaca8ad9d124"/>
  </ds:schemaRefs>
</ds:datastoreItem>
</file>

<file path=customXml/itemProps3.xml><?xml version="1.0" encoding="utf-8"?>
<ds:datastoreItem xmlns:ds="http://schemas.openxmlformats.org/officeDocument/2006/customXml" ds:itemID="{D9ACC7E4-DA09-4328-96DE-1E68FE802E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b59a9-99b3-449b-a609-eaca8ad9d124"/>
    <ds:schemaRef ds:uri="c6dcdad6-8067-4cbf-9258-139962f39c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Wage Calculation</vt:lpstr>
      <vt:lpstr>'Wage Calculation'!Print_Area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c:creator>
  <cp:keywords/>
  <dc:description/>
  <cp:lastModifiedBy>Heidi Rara</cp:lastModifiedBy>
  <cp:revision/>
  <dcterms:created xsi:type="dcterms:W3CDTF">2019-10-29T19:45:53Z</dcterms:created>
  <dcterms:modified xsi:type="dcterms:W3CDTF">2025-02-26T14:28:55Z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0x0101008AC6B91B19755E48A8E70E330958DD9F</vt:lpwstr>
  </property>
  <property fmtid="{D5CDD505-2E9C-101B-9397-08002B2CF9AE}" pid="3" name="MediaServiceImageTags">
    <vt:lpwstr/>
  </property>
</Properties>
</file>